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KONZERN-Controlling und Konsolidierung\6. PIERER Mobility AG\Abschlüsse\0. BY 2022\6. Juni 2022\Bericht\GRAFIK\"/>
    </mc:Choice>
  </mc:AlternateContent>
  <xr:revisionPtr revIDLastSave="0" documentId="13_ncr:1_{444FC264-9592-4C3E-9E9E-8791005D03EC}" xr6:coauthVersionLast="47" xr6:coauthVersionMax="47" xr10:uidLastSave="{00000000-0000-0000-0000-000000000000}"/>
  <bookViews>
    <workbookView xWindow="28680" yWindow="-120" windowWidth="29040" windowHeight="17640" xr2:uid="{AC31AB89-58E2-4458-AB5C-CA19A39F8CF7}"/>
  </bookViews>
  <sheets>
    <sheet name="Kennzahlen DE_finanziell" sheetId="1" r:id="rId1"/>
    <sheet name="Kennzahlen DE_nicht finanz." sheetId="2" r:id="rId2"/>
  </sheets>
  <definedNames>
    <definedName name="_Hlk14856032" localSheetId="0">'Kennzahlen DE_finanziell'!$B$55</definedName>
    <definedName name="_Hlk14856032" localSheetId="1">'Kennzahlen DE_nicht finanz.'!#REF!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0" i="2" l="1"/>
  <c r="F8" i="2"/>
  <c r="F6" i="2"/>
  <c r="F28" i="1"/>
  <c r="F22" i="1"/>
  <c r="F40" i="1"/>
  <c r="F43" i="1"/>
  <c r="F16" i="1"/>
  <c r="F15" i="1"/>
  <c r="F7" i="1"/>
  <c r="F8" i="1"/>
  <c r="F7" i="2" l="1"/>
  <c r="F42" i="1"/>
  <c r="F16" i="2"/>
  <c r="F11" i="2" l="1"/>
  <c r="F9" i="2"/>
  <c r="F32" i="1"/>
  <c r="F20" i="1"/>
  <c r="F19" i="1"/>
  <c r="F6" i="1"/>
  <c r="F44" i="1" l="1"/>
</calcChain>
</file>

<file path=xl/sharedStrings.xml><?xml version="1.0" encoding="utf-8"?>
<sst xmlns="http://schemas.openxmlformats.org/spreadsheetml/2006/main" count="142" uniqueCount="80">
  <si>
    <t>Umsatz</t>
  </si>
  <si>
    <t>in m€</t>
  </si>
  <si>
    <t xml:space="preserve">EBIT </t>
  </si>
  <si>
    <t>Ergebnis nach Steuern</t>
  </si>
  <si>
    <t>in Prozent</t>
  </si>
  <si>
    <t>EBIT-Marge</t>
  </si>
  <si>
    <t>Bilanzsumme</t>
  </si>
  <si>
    <t xml:space="preserve">Eigenkapital </t>
  </si>
  <si>
    <t>Eigenkapitalquote</t>
  </si>
  <si>
    <t>Cash-Flow aus Betriebstätigkeit</t>
  </si>
  <si>
    <t>Cash-Flow aus Investitionstätigkeit</t>
  </si>
  <si>
    <t>Cash-Flow aus Finanzierungstätigkeit</t>
  </si>
  <si>
    <t>in CHF</t>
  </si>
  <si>
    <t xml:space="preserve">Anzahl der Aktien </t>
  </si>
  <si>
    <t>in m Stk.</t>
  </si>
  <si>
    <t>in m CHF</t>
  </si>
  <si>
    <t>Ergebnis je Aktie</t>
  </si>
  <si>
    <t>in €</t>
  </si>
  <si>
    <t xml:space="preserve">    Capital Employed = Sachanlagen + Firmenwert + Immaterielle Vermögenswerte + Working Capital Employed</t>
  </si>
  <si>
    <t>H1 2021</t>
  </si>
  <si>
    <t>Marktkapitalisierung</t>
  </si>
  <si>
    <t>BEDEUTSAMSTE FINANZIELLE LEISTUNGSINDIKATOREN:</t>
  </si>
  <si>
    <t>WEITERE FINANZIELLE KENNZAHLEN:</t>
  </si>
  <si>
    <t>ERTRAGSKENNZAHLEN</t>
  </si>
  <si>
    <t>BILANZKENNZAHLEN</t>
  </si>
  <si>
    <t>CASH-FLOW UND INVESTITIONEN</t>
  </si>
  <si>
    <t>WERTSCHAFFUNG</t>
  </si>
  <si>
    <t>Ergebnis nach Minderheiten</t>
  </si>
  <si>
    <t>Kurs per 30.06; Börse SIX Swiss Exchange</t>
  </si>
  <si>
    <t>BEDEUTSAMSTE NICHTFINANZIELLE LEISTUNGSINDIKATOREN:</t>
  </si>
  <si>
    <t>1) Mitarbeiterstand zum Stichtag (inklusive Leiharbeiter); Vorjahre 2016 bis 2018 beinhalten auch den aufgegebenen Geschäftsbereich (Pankl-Gruppe)</t>
  </si>
  <si>
    <t>3) inklusive von Partner Bajaj abgesetzte Motorräder</t>
  </si>
  <si>
    <t>4) inklusive von Partner Bajaj in Indien produzierten kleinmotorigen KTM- und Husqvarna Modelle; ab dem Jahr 2020 inklusive der Stückzahl aus der Produktion in Spanien (3.092)</t>
  </si>
  <si>
    <t>5) Jahresproduktionsmenge im Headquarter in Österreich</t>
  </si>
  <si>
    <t>Anzahl</t>
  </si>
  <si>
    <t>Stückzahl</t>
  </si>
  <si>
    <t>WEITERE NICHTFINANZIELLE KENNZAHLEN:</t>
  </si>
  <si>
    <t>Anzahl Mitarbeiter F&amp;E in % der Gesamtmitarbeiter</t>
  </si>
  <si>
    <t>F&amp;E-Aufwendungen vom Umsatz</t>
  </si>
  <si>
    <t>Anteil der weiblichen Mitarbeiter</t>
  </si>
  <si>
    <t>KONZERN-KENNZAHLEN</t>
  </si>
  <si>
    <t>H1 2022</t>
  </si>
  <si>
    <t>Absatz gesamt: Motorräder und (E-) Fahrräder</t>
  </si>
  <si>
    <t>Absatz Fahrräder (ohne Elektroantrieb)</t>
  </si>
  <si>
    <t>&gt; 100 %</t>
  </si>
  <si>
    <t>&lt; 100 %</t>
  </si>
  <si>
    <t>EBITDA</t>
  </si>
  <si>
    <t>EBITDA-Marge</t>
  </si>
  <si>
    <r>
      <t xml:space="preserve">Working Capital Employed 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>    </t>
    </r>
  </si>
  <si>
    <r>
      <t>Nettoverschuldung</t>
    </r>
    <r>
      <rPr>
        <vertAlign val="superscript"/>
        <sz val="9"/>
        <color rgb="FF000000"/>
        <rFont val="Arial"/>
        <family val="2"/>
      </rPr>
      <t xml:space="preserve"> 2)</t>
    </r>
  </si>
  <si>
    <r>
      <t xml:space="preserve">Gearing </t>
    </r>
    <r>
      <rPr>
        <vertAlign val="superscript"/>
        <sz val="9"/>
        <color rgb="FF000000"/>
        <rFont val="Arial"/>
        <family val="2"/>
      </rPr>
      <t>3)</t>
    </r>
  </si>
  <si>
    <r>
      <t xml:space="preserve">Free Cash-Flow </t>
    </r>
    <r>
      <rPr>
        <vertAlign val="superscript"/>
        <sz val="9"/>
        <color rgb="FF000000"/>
        <rFont val="Arial"/>
        <family val="2"/>
      </rPr>
      <t>4)</t>
    </r>
  </si>
  <si>
    <r>
      <t xml:space="preserve">Investitionen </t>
    </r>
    <r>
      <rPr>
        <vertAlign val="superscript"/>
        <sz val="9"/>
        <color rgb="FF000000"/>
        <rFont val="Arial"/>
        <family val="2"/>
      </rPr>
      <t>5)</t>
    </r>
  </si>
  <si>
    <r>
      <t xml:space="preserve">ROCE (Return on Capital Employed) </t>
    </r>
    <r>
      <rPr>
        <vertAlign val="superscript"/>
        <sz val="9"/>
        <color rgb="FF000000"/>
        <rFont val="Arial"/>
        <family val="2"/>
      </rPr>
      <t>6)</t>
    </r>
  </si>
  <si>
    <r>
      <t xml:space="preserve">ROE (Return on Equity) </t>
    </r>
    <r>
      <rPr>
        <vertAlign val="superscript"/>
        <sz val="9"/>
        <color rgb="FF000000"/>
        <rFont val="Arial"/>
        <family val="2"/>
      </rPr>
      <t>7)</t>
    </r>
  </si>
  <si>
    <r>
      <t xml:space="preserve">ROIC (Return on Invested Capital) </t>
    </r>
    <r>
      <rPr>
        <vertAlign val="superscript"/>
        <sz val="9"/>
        <color rgb="FF000000"/>
        <rFont val="Arial"/>
        <family val="2"/>
      </rPr>
      <t>8)</t>
    </r>
  </si>
  <si>
    <r>
      <t>BÖRSENKENNZAHLEN</t>
    </r>
    <r>
      <rPr>
        <b/>
        <vertAlign val="superscript"/>
        <sz val="9"/>
        <color rgb="FF000000"/>
        <rFont val="Arial"/>
        <family val="2"/>
      </rPr>
      <t xml:space="preserve"> 9)</t>
    </r>
  </si>
  <si>
    <r>
      <t xml:space="preserve">Buchwert je Aktie </t>
    </r>
    <r>
      <rPr>
        <vertAlign val="superscript"/>
        <sz val="9"/>
        <color rgb="FF000000"/>
        <rFont val="Arial"/>
        <family val="2"/>
      </rPr>
      <t>10)</t>
    </r>
  </si>
  <si>
    <t>1) Working Capital Employed = Vorräte + Forderungen aus Lieferungen und Leistungen - Verbindlichkeiten aus Lieferungen und Leistungen</t>
  </si>
  <si>
    <t>2) Nettoverschuldung = Finanzverbindlichkeiten (kurzfristig, langfristig) - Zahlungsmittel</t>
  </si>
  <si>
    <t xml:space="preserve">3) Gearing = Nettoverschuldung/Eigenkapital </t>
  </si>
  <si>
    <t>4) Free Cash-Flow = Cash Flow aus Betriebstätigkeit + Cash Flow aus Investitionstätigkeit</t>
  </si>
  <si>
    <t>5) Zugänge von Sachanlagen und immateriellen Vermögenswerten laut Anlagespiegel, ohne Leasingzugänge (IFRS 16)</t>
  </si>
  <si>
    <t>6) ROCE = EBIT/durchschnittliches Capital Employed</t>
  </si>
  <si>
    <t xml:space="preserve">7) ROE = Ergebnis nach Steuern/durchschnittliches Eigenkapital </t>
  </si>
  <si>
    <t>8) ROIC = NOPAT/durchschnittliches Capital Employed; NOPAT = EBIT - Steuern</t>
  </si>
  <si>
    <t>9) Seit 14.11.2016 Notierung an der Börse SIX Swiss Exchange</t>
  </si>
  <si>
    <t>10) Eigenkapital / Anzahl der Aktien</t>
  </si>
  <si>
    <t>Absatz Powered Two-Wheelers (PTWs)</t>
  </si>
  <si>
    <t>Veränderung</t>
  </si>
  <si>
    <r>
      <t xml:space="preserve">Mitarbeiter </t>
    </r>
    <r>
      <rPr>
        <vertAlign val="superscript"/>
        <sz val="9"/>
        <color rgb="FF000000"/>
        <rFont val="Arial"/>
        <family val="2"/>
      </rPr>
      <t>11)</t>
    </r>
  </si>
  <si>
    <r>
      <t>Absatz Motorräder</t>
    </r>
    <r>
      <rPr>
        <sz val="8"/>
        <color rgb="FF000000"/>
        <rFont val="Arial"/>
        <family val="2"/>
      </rPr>
      <t xml:space="preserve"> </t>
    </r>
    <r>
      <rPr>
        <vertAlign val="superscript"/>
        <sz val="8"/>
        <color rgb="FF000000"/>
        <rFont val="Arial"/>
        <family val="2"/>
      </rPr>
      <t>12</t>
    </r>
    <r>
      <rPr>
        <vertAlign val="superscript"/>
        <sz val="9"/>
        <color rgb="FF000000"/>
        <rFont val="Arial"/>
        <family val="2"/>
      </rPr>
      <t>)</t>
    </r>
  </si>
  <si>
    <r>
      <t>Absatz E-Fahrräder</t>
    </r>
    <r>
      <rPr>
        <vertAlign val="superscript"/>
        <sz val="9"/>
        <color rgb="FF000000"/>
        <rFont val="Arial"/>
        <family val="2"/>
      </rPr>
      <t xml:space="preserve"> 13)</t>
    </r>
  </si>
  <si>
    <r>
      <t xml:space="preserve">Produktion Motorräder weltweit </t>
    </r>
    <r>
      <rPr>
        <vertAlign val="superscript"/>
        <sz val="9"/>
        <color rgb="FF000000"/>
        <rFont val="Arial"/>
        <family val="2"/>
      </rPr>
      <t>14)</t>
    </r>
  </si>
  <si>
    <r>
      <t xml:space="preserve">Produktion Motorräder in Mattighofen </t>
    </r>
    <r>
      <rPr>
        <vertAlign val="superscript"/>
        <sz val="9"/>
        <color rgb="FF000000"/>
        <rFont val="Arial"/>
        <family val="2"/>
      </rPr>
      <t>15)</t>
    </r>
  </si>
  <si>
    <t>11) Mitarbeiterstand zum Stichtag (inklusive Leiharbeiter)</t>
  </si>
  <si>
    <t>14) Inkludiert alle produzierten Motorräder in Österreich, Indien, China und Spanien.</t>
  </si>
  <si>
    <t>15) Jahresproduktionsmenge im Headquarter in Österreich</t>
  </si>
  <si>
    <t>12) inklusive von Partner Bajaj abgesetzte Motorräder</t>
  </si>
  <si>
    <t>13)  exklusive Fahrräder ohne Elektroantrieb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</si>
</sst>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dd/mm/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vertAlign val="superscript"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sz val="7"/>
      <color rgb="FF000000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2" borderId="0" xfId="0" applyFont="1" applyFill="1" applyBorder="1"/>
    <xf numFmtId="0" fontId="3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5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9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/>
    </xf>
    <xf numFmtId="167" fontId="2" fillId="0" borderId="1" xfId="0" applyNumberFormat="1" applyFont="1" applyFill="1" applyBorder="1" applyAlignment="1">
      <alignment horizontal="right" vertical="center"/>
    </xf>
    <xf numFmtId="167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right" vertical="center"/>
    </xf>
    <xf numFmtId="10" fontId="4" fillId="2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66" fontId="4" fillId="3" borderId="0" xfId="0" applyNumberFormat="1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10" fontId="3" fillId="2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A395C-C23D-4F0D-AEE7-453F1D2D1EE9}">
  <sheetPr>
    <pageSetUpPr fitToPage="1"/>
  </sheetPr>
  <dimension ref="B1:F57"/>
  <sheetViews>
    <sheetView showGridLines="0" tabSelected="1" zoomScale="110" zoomScaleNormal="110" workbookViewId="0"/>
  </sheetViews>
  <sheetFormatPr baseColWidth="10" defaultRowHeight="15" x14ac:dyDescent="0.25"/>
  <cols>
    <col min="1" max="1" width="3.5703125" style="1" customWidth="1"/>
    <col min="2" max="2" width="36.7109375" style="1" customWidth="1"/>
    <col min="3" max="3" width="12.7109375" style="1" customWidth="1"/>
    <col min="4" max="6" width="12.7109375" style="10" customWidth="1"/>
    <col min="7" max="16384" width="11.42578125" style="1"/>
  </cols>
  <sheetData>
    <row r="1" spans="2:6" ht="26.25" x14ac:dyDescent="0.4">
      <c r="B1" s="14" t="s">
        <v>40</v>
      </c>
    </row>
    <row r="3" spans="2:6" ht="15.75" x14ac:dyDescent="0.25">
      <c r="B3" s="7" t="s">
        <v>21</v>
      </c>
    </row>
    <row r="4" spans="2:6" ht="9.9499999999999993" customHeight="1" x14ac:dyDescent="0.25"/>
    <row r="5" spans="2:6" x14ac:dyDescent="0.25">
      <c r="B5" s="15" t="s">
        <v>23</v>
      </c>
      <c r="C5" s="16"/>
      <c r="D5" s="17" t="s">
        <v>19</v>
      </c>
      <c r="E5" s="23" t="s">
        <v>41</v>
      </c>
      <c r="F5" s="18" t="s">
        <v>69</v>
      </c>
    </row>
    <row r="6" spans="2:6" x14ac:dyDescent="0.25">
      <c r="B6" s="39" t="s">
        <v>0</v>
      </c>
      <c r="C6" s="3" t="s">
        <v>1</v>
      </c>
      <c r="D6" s="27">
        <v>1078.0260000000001</v>
      </c>
      <c r="E6" s="28">
        <v>1154.0530000000001</v>
      </c>
      <c r="F6" s="35">
        <f>(E6-D6)/D6</f>
        <v>7.0524273069480739E-2</v>
      </c>
    </row>
    <row r="7" spans="2:6" x14ac:dyDescent="0.25">
      <c r="B7" s="39" t="s">
        <v>46</v>
      </c>
      <c r="C7" s="3" t="s">
        <v>1</v>
      </c>
      <c r="D7" s="27">
        <v>171.227</v>
      </c>
      <c r="E7" s="28">
        <v>162.262</v>
      </c>
      <c r="F7" s="35">
        <f t="shared" ref="F7:F8" si="0">(E7-D7)/D7</f>
        <v>-5.235739690586183E-2</v>
      </c>
    </row>
    <row r="8" spans="2:6" x14ac:dyDescent="0.25">
      <c r="B8" s="39" t="s">
        <v>2</v>
      </c>
      <c r="C8" s="3" t="s">
        <v>1</v>
      </c>
      <c r="D8" s="27">
        <v>102.642</v>
      </c>
      <c r="E8" s="28">
        <v>92.825000000000003</v>
      </c>
      <c r="F8" s="35">
        <f t="shared" si="0"/>
        <v>-9.5643109058669878E-2</v>
      </c>
    </row>
    <row r="9" spans="2:6" x14ac:dyDescent="0.25">
      <c r="B9" s="39" t="s">
        <v>47</v>
      </c>
      <c r="C9" s="3" t="s">
        <v>4</v>
      </c>
      <c r="D9" s="25">
        <v>0.159</v>
      </c>
      <c r="E9" s="26">
        <v>0.14099999999999999</v>
      </c>
      <c r="F9" s="3"/>
    </row>
    <row r="10" spans="2:6" x14ac:dyDescent="0.25">
      <c r="B10" s="39" t="s">
        <v>5</v>
      </c>
      <c r="C10" s="3" t="s">
        <v>4</v>
      </c>
      <c r="D10" s="25">
        <v>9.5000000000000001E-2</v>
      </c>
      <c r="E10" s="26">
        <v>0.08</v>
      </c>
      <c r="F10" s="3"/>
    </row>
    <row r="11" spans="2:6" s="4" customFormat="1" x14ac:dyDescent="0.25">
      <c r="B11" s="9"/>
      <c r="C11" s="2"/>
      <c r="D11" s="5"/>
      <c r="E11" s="6"/>
      <c r="F11" s="11"/>
    </row>
    <row r="12" spans="2:6" s="4" customFormat="1" ht="15.75" x14ac:dyDescent="0.25">
      <c r="B12" s="8" t="s">
        <v>22</v>
      </c>
      <c r="C12" s="2"/>
      <c r="D12" s="5"/>
      <c r="E12" s="6"/>
      <c r="F12" s="11"/>
    </row>
    <row r="13" spans="2:6" s="4" customFormat="1" ht="9.9499999999999993" customHeight="1" x14ac:dyDescent="0.25">
      <c r="B13" s="8"/>
      <c r="C13" s="2"/>
      <c r="D13" s="5"/>
      <c r="E13" s="6"/>
      <c r="F13" s="11"/>
    </row>
    <row r="14" spans="2:6" x14ac:dyDescent="0.25">
      <c r="B14" s="19" t="s">
        <v>23</v>
      </c>
      <c r="C14" s="19"/>
      <c r="D14" s="20" t="s">
        <v>19</v>
      </c>
      <c r="E14" s="24" t="s">
        <v>41</v>
      </c>
      <c r="F14" s="20" t="s">
        <v>69</v>
      </c>
    </row>
    <row r="15" spans="2:6" x14ac:dyDescent="0.25">
      <c r="B15" s="39" t="s">
        <v>3</v>
      </c>
      <c r="C15" s="3" t="s">
        <v>1</v>
      </c>
      <c r="D15" s="27">
        <v>78.3</v>
      </c>
      <c r="E15" s="28">
        <v>68.183000000000007</v>
      </c>
      <c r="F15" s="35">
        <f>(E15-D15)/D15</f>
        <v>-0.12920817369093218</v>
      </c>
    </row>
    <row r="16" spans="2:6" x14ac:dyDescent="0.25">
      <c r="B16" s="39" t="s">
        <v>27</v>
      </c>
      <c r="C16" s="3" t="s">
        <v>1</v>
      </c>
      <c r="D16" s="27">
        <v>40.161749999999998</v>
      </c>
      <c r="E16" s="28">
        <v>67.575999999999993</v>
      </c>
      <c r="F16" s="35">
        <f>(E16-D16)/D16</f>
        <v>0.68259600241523333</v>
      </c>
    </row>
    <row r="17" spans="2:6" s="4" customFormat="1" ht="15.75" x14ac:dyDescent="0.25">
      <c r="B17" s="8"/>
      <c r="C17" s="2"/>
      <c r="D17" s="5"/>
      <c r="E17" s="6"/>
      <c r="F17" s="11"/>
    </row>
    <row r="18" spans="2:6" x14ac:dyDescent="0.25">
      <c r="B18" s="15" t="s">
        <v>24</v>
      </c>
      <c r="C18" s="16"/>
      <c r="D18" s="21">
        <v>44561</v>
      </c>
      <c r="E18" s="22">
        <v>44742</v>
      </c>
      <c r="F18" s="18" t="s">
        <v>69</v>
      </c>
    </row>
    <row r="19" spans="2:6" x14ac:dyDescent="0.25">
      <c r="B19" s="39" t="s">
        <v>6</v>
      </c>
      <c r="C19" s="3" t="s">
        <v>1</v>
      </c>
      <c r="D19" s="27">
        <v>2033.7190000000001</v>
      </c>
      <c r="E19" s="28">
        <v>2256.8380000000002</v>
      </c>
      <c r="F19" s="35">
        <f>(E19-D19)/D19</f>
        <v>0.10970984683724749</v>
      </c>
    </row>
    <row r="20" spans="2:6" x14ac:dyDescent="0.25">
      <c r="B20" s="39" t="s">
        <v>7</v>
      </c>
      <c r="C20" s="3" t="s">
        <v>1</v>
      </c>
      <c r="D20" s="27">
        <v>765.55100000000004</v>
      </c>
      <c r="E20" s="28">
        <v>809.67600000000004</v>
      </c>
      <c r="F20" s="35">
        <f>(E20-D20)/D20</f>
        <v>5.7638223972014922E-2</v>
      </c>
    </row>
    <row r="21" spans="2:6" x14ac:dyDescent="0.25">
      <c r="B21" s="39" t="s">
        <v>8</v>
      </c>
      <c r="C21" s="3" t="s">
        <v>4</v>
      </c>
      <c r="D21" s="25">
        <v>0.37642909369485167</v>
      </c>
      <c r="E21" s="26">
        <v>0.35899999999999999</v>
      </c>
      <c r="F21" s="37"/>
    </row>
    <row r="22" spans="2:6" x14ac:dyDescent="0.25">
      <c r="B22" s="39" t="s">
        <v>48</v>
      </c>
      <c r="C22" s="3" t="s">
        <v>1</v>
      </c>
      <c r="D22" s="27">
        <v>160.45400000000001</v>
      </c>
      <c r="E22" s="28">
        <v>251.321</v>
      </c>
      <c r="F22" s="35">
        <f>(E22-D22)/D22</f>
        <v>0.56631184015356417</v>
      </c>
    </row>
    <row r="23" spans="2:6" x14ac:dyDescent="0.25">
      <c r="B23" s="39" t="s">
        <v>49</v>
      </c>
      <c r="C23" s="3" t="s">
        <v>1</v>
      </c>
      <c r="D23" s="27">
        <v>189.87700000000001</v>
      </c>
      <c r="E23" s="28">
        <v>383.15600000000001</v>
      </c>
      <c r="F23" s="35" t="s">
        <v>44</v>
      </c>
    </row>
    <row r="24" spans="2:6" x14ac:dyDescent="0.25">
      <c r="B24" s="39" t="s">
        <v>50</v>
      </c>
      <c r="C24" s="3" t="s">
        <v>4</v>
      </c>
      <c r="D24" s="25">
        <v>0.24802658477358139</v>
      </c>
      <c r="E24" s="26">
        <v>0.47322138732036023</v>
      </c>
      <c r="F24" s="3"/>
    </row>
    <row r="25" spans="2:6" s="4" customFormat="1" x14ac:dyDescent="0.25">
      <c r="B25" s="9"/>
      <c r="C25" s="3"/>
      <c r="D25" s="11"/>
      <c r="E25" s="11"/>
      <c r="F25" s="3"/>
    </row>
    <row r="26" spans="2:6" x14ac:dyDescent="0.25">
      <c r="B26" s="15" t="s">
        <v>25</v>
      </c>
      <c r="C26" s="16"/>
      <c r="D26" s="17" t="s">
        <v>19</v>
      </c>
      <c r="E26" s="23" t="s">
        <v>41</v>
      </c>
      <c r="F26" s="18" t="s">
        <v>69</v>
      </c>
    </row>
    <row r="27" spans="2:6" x14ac:dyDescent="0.25">
      <c r="B27" s="12" t="s">
        <v>9</v>
      </c>
      <c r="C27" s="3" t="s">
        <v>1</v>
      </c>
      <c r="D27" s="33">
        <v>150.69999999999999</v>
      </c>
      <c r="E27" s="34">
        <v>-24.238</v>
      </c>
      <c r="F27" s="35" t="s">
        <v>45</v>
      </c>
    </row>
    <row r="28" spans="2:6" x14ac:dyDescent="0.25">
      <c r="B28" s="12" t="s">
        <v>10</v>
      </c>
      <c r="C28" s="3" t="s">
        <v>1</v>
      </c>
      <c r="D28" s="33">
        <v>-84.1</v>
      </c>
      <c r="E28" s="34">
        <v>-121.95099999999999</v>
      </c>
      <c r="F28" s="35">
        <f>-(E28-D28)/D28</f>
        <v>-0.45007134363852558</v>
      </c>
    </row>
    <row r="29" spans="2:6" x14ac:dyDescent="0.25">
      <c r="B29" s="12" t="s">
        <v>51</v>
      </c>
      <c r="C29" s="3" t="s">
        <v>1</v>
      </c>
      <c r="D29" s="33">
        <v>66.599999999999994</v>
      </c>
      <c r="E29" s="34">
        <v>-146.18899999999999</v>
      </c>
      <c r="F29" s="35" t="s">
        <v>45</v>
      </c>
    </row>
    <row r="30" spans="2:6" x14ac:dyDescent="0.25">
      <c r="B30" s="12" t="s">
        <v>11</v>
      </c>
      <c r="C30" s="3" t="s">
        <v>1</v>
      </c>
      <c r="D30" s="33">
        <v>-8.4</v>
      </c>
      <c r="E30" s="34">
        <v>-38.491999999999997</v>
      </c>
      <c r="F30" s="35" t="s">
        <v>45</v>
      </c>
    </row>
    <row r="31" spans="2:6" x14ac:dyDescent="0.25">
      <c r="B31" s="13"/>
      <c r="C31" s="3"/>
      <c r="D31" s="33"/>
      <c r="E31" s="36"/>
      <c r="F31" s="37"/>
    </row>
    <row r="32" spans="2:6" x14ac:dyDescent="0.25">
      <c r="B32" s="12" t="s">
        <v>52</v>
      </c>
      <c r="C32" s="3" t="s">
        <v>1</v>
      </c>
      <c r="D32" s="38">
        <v>76</v>
      </c>
      <c r="E32" s="34">
        <v>102.529</v>
      </c>
      <c r="F32" s="35">
        <f t="shared" ref="F32" si="1">(E32-D32)/D32</f>
        <v>0.34906578947368416</v>
      </c>
    </row>
    <row r="33" spans="2:6" s="4" customFormat="1" x14ac:dyDescent="0.25">
      <c r="B33" s="13"/>
      <c r="C33" s="3"/>
      <c r="D33" s="6"/>
      <c r="E33" s="6"/>
      <c r="F33" s="3"/>
    </row>
    <row r="34" spans="2:6" x14ac:dyDescent="0.25">
      <c r="B34" s="15" t="s">
        <v>26</v>
      </c>
      <c r="C34" s="16"/>
      <c r="D34" s="21">
        <v>44561</v>
      </c>
      <c r="E34" s="22">
        <v>44742</v>
      </c>
      <c r="F34" s="18"/>
    </row>
    <row r="35" spans="2:6" x14ac:dyDescent="0.25">
      <c r="B35" s="12" t="s">
        <v>53</v>
      </c>
      <c r="C35" s="3" t="s">
        <v>4</v>
      </c>
      <c r="D35" s="25">
        <v>0.17419999999999999</v>
      </c>
      <c r="E35" s="26">
        <v>0.153</v>
      </c>
      <c r="F35" s="3"/>
    </row>
    <row r="36" spans="2:6" x14ac:dyDescent="0.25">
      <c r="B36" s="12" t="s">
        <v>54</v>
      </c>
      <c r="C36" s="3" t="s">
        <v>4</v>
      </c>
      <c r="D36" s="25">
        <v>0.20130000000000001</v>
      </c>
      <c r="E36" s="26">
        <v>0.17299999999999999</v>
      </c>
      <c r="F36" s="3"/>
    </row>
    <row r="37" spans="2:6" x14ac:dyDescent="0.25">
      <c r="B37" s="12" t="s">
        <v>55</v>
      </c>
      <c r="C37" s="3" t="s">
        <v>4</v>
      </c>
      <c r="D37" s="25">
        <v>0.1303</v>
      </c>
      <c r="E37" s="26">
        <v>0.115</v>
      </c>
      <c r="F37" s="3"/>
    </row>
    <row r="38" spans="2:6" s="4" customFormat="1" x14ac:dyDescent="0.25">
      <c r="B38" s="12"/>
      <c r="C38" s="3"/>
      <c r="D38" s="6"/>
      <c r="E38" s="6"/>
      <c r="F38" s="3"/>
    </row>
    <row r="39" spans="2:6" x14ac:dyDescent="0.25">
      <c r="B39" s="15" t="s">
        <v>56</v>
      </c>
      <c r="C39" s="16"/>
      <c r="D39" s="21">
        <v>44377</v>
      </c>
      <c r="E39" s="22">
        <v>44742</v>
      </c>
      <c r="F39" s="18" t="s">
        <v>69</v>
      </c>
    </row>
    <row r="40" spans="2:6" x14ac:dyDescent="0.25">
      <c r="B40" s="12" t="s">
        <v>28</v>
      </c>
      <c r="C40" s="3" t="s">
        <v>12</v>
      </c>
      <c r="D40" s="27">
        <v>80.599999999999994</v>
      </c>
      <c r="E40" s="28">
        <v>64</v>
      </c>
      <c r="F40" s="29">
        <f>(E40-D40)/D40</f>
        <v>-0.205955334987593</v>
      </c>
    </row>
    <row r="41" spans="2:6" x14ac:dyDescent="0.25">
      <c r="B41" s="12" t="s">
        <v>13</v>
      </c>
      <c r="C41" s="3" t="s">
        <v>14</v>
      </c>
      <c r="D41" s="27">
        <v>22.54</v>
      </c>
      <c r="E41" s="28">
        <v>33.796999999999997</v>
      </c>
      <c r="F41" s="30"/>
    </row>
    <row r="42" spans="2:6" x14ac:dyDescent="0.25">
      <c r="B42" s="12" t="s">
        <v>20</v>
      </c>
      <c r="C42" s="3" t="s">
        <v>15</v>
      </c>
      <c r="D42" s="27">
        <v>1816.7239999999997</v>
      </c>
      <c r="E42" s="28">
        <v>2163.0079999999998</v>
      </c>
      <c r="F42" s="29">
        <f>(E42-D42)/D42</f>
        <v>0.19060903032051107</v>
      </c>
    </row>
    <row r="43" spans="2:6" x14ac:dyDescent="0.25">
      <c r="B43" s="12" t="s">
        <v>16</v>
      </c>
      <c r="C43" s="3" t="s">
        <v>17</v>
      </c>
      <c r="D43" s="27">
        <v>1.7936458221475464</v>
      </c>
      <c r="E43" s="28">
        <v>1.9995094171636201</v>
      </c>
      <c r="F43" s="29">
        <f>(E43-D43)/D43</f>
        <v>0.11477382684703691</v>
      </c>
    </row>
    <row r="44" spans="2:6" x14ac:dyDescent="0.25">
      <c r="B44" s="12" t="s">
        <v>57</v>
      </c>
      <c r="C44" s="3" t="s">
        <v>17</v>
      </c>
      <c r="D44" s="31">
        <v>32.187222715173029</v>
      </c>
      <c r="E44" s="32">
        <v>23.957037606888189</v>
      </c>
      <c r="F44" s="29">
        <f t="shared" ref="F44" si="2">(E44-D44)/D44</f>
        <v>-0.25569727407407344</v>
      </c>
    </row>
    <row r="47" spans="2:6" x14ac:dyDescent="0.25">
      <c r="B47" s="46" t="s">
        <v>58</v>
      </c>
      <c r="C47" s="46"/>
      <c r="D47" s="46"/>
      <c r="E47" s="46"/>
      <c r="F47" s="46"/>
    </row>
    <row r="48" spans="2:6" x14ac:dyDescent="0.25">
      <c r="B48" s="46" t="s">
        <v>59</v>
      </c>
      <c r="C48" s="46"/>
      <c r="D48" s="46"/>
      <c r="E48" s="46"/>
      <c r="F48" s="46"/>
    </row>
    <row r="49" spans="2:6" x14ac:dyDescent="0.25">
      <c r="B49" s="46" t="s">
        <v>60</v>
      </c>
      <c r="C49" s="46"/>
      <c r="D49" s="46"/>
      <c r="E49" s="46"/>
      <c r="F49" s="46"/>
    </row>
    <row r="50" spans="2:6" x14ac:dyDescent="0.25">
      <c r="B50" s="46" t="s">
        <v>61</v>
      </c>
      <c r="C50" s="46"/>
      <c r="D50" s="46"/>
      <c r="E50" s="46"/>
      <c r="F50" s="46"/>
    </row>
    <row r="51" spans="2:6" x14ac:dyDescent="0.25">
      <c r="B51" s="46" t="s">
        <v>62</v>
      </c>
      <c r="C51" s="46"/>
      <c r="D51" s="46"/>
      <c r="E51" s="46"/>
      <c r="F51" s="46"/>
    </row>
    <row r="52" spans="2:6" x14ac:dyDescent="0.25">
      <c r="B52" s="46" t="s">
        <v>63</v>
      </c>
      <c r="C52" s="46"/>
      <c r="D52" s="46"/>
      <c r="E52" s="46"/>
      <c r="F52" s="46"/>
    </row>
    <row r="53" spans="2:6" x14ac:dyDescent="0.25">
      <c r="B53" s="46" t="s">
        <v>18</v>
      </c>
      <c r="C53" s="46"/>
      <c r="D53" s="46"/>
      <c r="E53" s="46"/>
      <c r="F53" s="46"/>
    </row>
    <row r="54" spans="2:6" x14ac:dyDescent="0.25">
      <c r="B54" s="46" t="s">
        <v>64</v>
      </c>
      <c r="C54" s="46"/>
      <c r="D54" s="46"/>
      <c r="E54" s="46"/>
      <c r="F54" s="46"/>
    </row>
    <row r="55" spans="2:6" x14ac:dyDescent="0.25">
      <c r="B55" s="46" t="s">
        <v>65</v>
      </c>
      <c r="C55" s="46"/>
      <c r="D55" s="46"/>
      <c r="E55" s="46"/>
      <c r="F55" s="46"/>
    </row>
    <row r="56" spans="2:6" x14ac:dyDescent="0.25">
      <c r="B56" s="46" t="s">
        <v>66</v>
      </c>
      <c r="C56" s="46"/>
      <c r="D56" s="46"/>
      <c r="E56" s="46"/>
      <c r="F56" s="46"/>
    </row>
    <row r="57" spans="2:6" x14ac:dyDescent="0.25">
      <c r="B57" s="46" t="s">
        <v>67</v>
      </c>
      <c r="C57" s="46"/>
      <c r="D57" s="46"/>
      <c r="E57" s="46"/>
      <c r="F57" s="46"/>
    </row>
  </sheetData>
  <mergeCells count="11">
    <mergeCell ref="B57:F57"/>
    <mergeCell ref="B52:F52"/>
    <mergeCell ref="B50:F50"/>
    <mergeCell ref="B47:F47"/>
    <mergeCell ref="B48:F48"/>
    <mergeCell ref="B49:F49"/>
    <mergeCell ref="B51:F51"/>
    <mergeCell ref="B53:F53"/>
    <mergeCell ref="B54:F54"/>
    <mergeCell ref="B55:F55"/>
    <mergeCell ref="B56:F56"/>
  </mergeCells>
  <pageMargins left="0.7" right="0.7" top="0.78740157499999996" bottom="0.78740157499999996" header="0.3" footer="0.3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0A141-666D-46B7-A45C-0070718D1312}">
  <dimension ref="B3:F26"/>
  <sheetViews>
    <sheetView showGridLines="0" workbookViewId="0"/>
  </sheetViews>
  <sheetFormatPr baseColWidth="10" defaultRowHeight="15" x14ac:dyDescent="0.25"/>
  <cols>
    <col min="1" max="1" width="3.5703125" style="1" customWidth="1"/>
    <col min="2" max="2" width="36.7109375" style="1" customWidth="1"/>
    <col min="3" max="3" width="12.7109375" style="1" customWidth="1"/>
    <col min="4" max="5" width="12.7109375" style="10" customWidth="1"/>
    <col min="6" max="6" width="12.5703125" style="10" customWidth="1"/>
    <col min="7" max="16384" width="11.42578125" style="1"/>
  </cols>
  <sheetData>
    <row r="3" spans="2:6" ht="15.75" x14ac:dyDescent="0.25">
      <c r="B3" s="7" t="s">
        <v>29</v>
      </c>
    </row>
    <row r="4" spans="2:6" ht="9.9499999999999993" customHeight="1" x14ac:dyDescent="0.25"/>
    <row r="5" spans="2:6" x14ac:dyDescent="0.25">
      <c r="B5" s="15"/>
      <c r="C5" s="16"/>
      <c r="D5" s="17" t="s">
        <v>19</v>
      </c>
      <c r="E5" s="23" t="s">
        <v>41</v>
      </c>
      <c r="F5" s="18" t="s">
        <v>69</v>
      </c>
    </row>
    <row r="6" spans="2:6" x14ac:dyDescent="0.25">
      <c r="B6" s="39" t="s">
        <v>70</v>
      </c>
      <c r="C6" s="3" t="s">
        <v>34</v>
      </c>
      <c r="D6" s="40">
        <v>4888</v>
      </c>
      <c r="E6" s="41">
        <v>5656</v>
      </c>
      <c r="F6" s="35">
        <f t="shared" ref="F6:F11" si="0">(E6-D6)/D6</f>
        <v>0.15711947626841244</v>
      </c>
    </row>
    <row r="7" spans="2:6" x14ac:dyDescent="0.25">
      <c r="B7" s="42" t="s">
        <v>71</v>
      </c>
      <c r="C7" s="3" t="s">
        <v>35</v>
      </c>
      <c r="D7" s="40">
        <v>176045</v>
      </c>
      <c r="E7" s="41">
        <v>163334</v>
      </c>
      <c r="F7" s="35">
        <f t="shared" si="0"/>
        <v>-7.2203129881564368E-2</v>
      </c>
    </row>
    <row r="8" spans="2:6" x14ac:dyDescent="0.25">
      <c r="B8" s="42" t="s">
        <v>72</v>
      </c>
      <c r="C8" s="3" t="s">
        <v>35</v>
      </c>
      <c r="D8" s="40">
        <v>39601</v>
      </c>
      <c r="E8" s="41">
        <v>34829</v>
      </c>
      <c r="F8" s="35">
        <f t="shared" si="0"/>
        <v>-0.1205020075250625</v>
      </c>
    </row>
    <row r="9" spans="2:6" x14ac:dyDescent="0.25">
      <c r="B9" s="43" t="s">
        <v>68</v>
      </c>
      <c r="C9" s="3" t="s">
        <v>35</v>
      </c>
      <c r="D9" s="40">
        <v>215646</v>
      </c>
      <c r="E9" s="41">
        <v>198163</v>
      </c>
      <c r="F9" s="35">
        <f t="shared" si="0"/>
        <v>-8.1072683935709447E-2</v>
      </c>
    </row>
    <row r="10" spans="2:6" x14ac:dyDescent="0.25">
      <c r="B10" s="43" t="s">
        <v>43</v>
      </c>
      <c r="C10" s="3" t="s">
        <v>35</v>
      </c>
      <c r="D10" s="40">
        <v>13777</v>
      </c>
      <c r="E10" s="41">
        <v>16588</v>
      </c>
      <c r="F10" s="35">
        <f t="shared" si="0"/>
        <v>0.20403571169340204</v>
      </c>
    </row>
    <row r="11" spans="2:6" x14ac:dyDescent="0.25">
      <c r="B11" s="39" t="s">
        <v>42</v>
      </c>
      <c r="C11" s="3" t="s">
        <v>35</v>
      </c>
      <c r="D11" s="40">
        <v>229423</v>
      </c>
      <c r="E11" s="41">
        <v>214751</v>
      </c>
      <c r="F11" s="35">
        <f t="shared" si="0"/>
        <v>-6.3951739799409824E-2</v>
      </c>
    </row>
    <row r="12" spans="2:6" s="4" customFormat="1" x14ac:dyDescent="0.25">
      <c r="B12" s="9"/>
      <c r="C12" s="2"/>
      <c r="D12" s="5"/>
      <c r="E12" s="6"/>
      <c r="F12" s="11"/>
    </row>
    <row r="13" spans="2:6" s="4" customFormat="1" ht="15.75" x14ac:dyDescent="0.25">
      <c r="B13" s="8" t="s">
        <v>36</v>
      </c>
      <c r="C13" s="2"/>
      <c r="D13" s="5"/>
      <c r="E13" s="6"/>
      <c r="F13" s="11"/>
    </row>
    <row r="14" spans="2:6" s="4" customFormat="1" ht="9.9499999999999993" customHeight="1" x14ac:dyDescent="0.25">
      <c r="B14" s="8"/>
      <c r="C14" s="2"/>
      <c r="D14" s="5"/>
      <c r="E14" s="6"/>
      <c r="F14" s="11"/>
    </row>
    <row r="15" spans="2:6" x14ac:dyDescent="0.25">
      <c r="B15" s="15"/>
      <c r="C15" s="16"/>
      <c r="D15" s="17" t="s">
        <v>19</v>
      </c>
      <c r="E15" s="23" t="s">
        <v>41</v>
      </c>
      <c r="F15" s="18" t="s">
        <v>69</v>
      </c>
    </row>
    <row r="16" spans="2:6" x14ac:dyDescent="0.25">
      <c r="B16" s="44" t="s">
        <v>73</v>
      </c>
      <c r="C16" s="3" t="s">
        <v>35</v>
      </c>
      <c r="D16" s="40">
        <v>171338</v>
      </c>
      <c r="E16" s="41">
        <v>169991</v>
      </c>
      <c r="F16" s="35">
        <f>(E16-D16)/D16</f>
        <v>-7.8616535736380725E-3</v>
      </c>
    </row>
    <row r="17" spans="2:6" x14ac:dyDescent="0.25">
      <c r="B17" s="44" t="s">
        <v>74</v>
      </c>
      <c r="C17" s="3" t="s">
        <v>35</v>
      </c>
      <c r="D17" s="40">
        <v>85315</v>
      </c>
      <c r="E17" s="41">
        <v>91019</v>
      </c>
      <c r="F17" s="35">
        <f>(E17-D17)/D17</f>
        <v>6.6858114047939982E-2</v>
      </c>
    </row>
    <row r="18" spans="2:6" ht="24" x14ac:dyDescent="0.25">
      <c r="B18" s="44" t="s">
        <v>37</v>
      </c>
      <c r="C18" s="3" t="s">
        <v>4</v>
      </c>
      <c r="D18" s="25">
        <v>0.19</v>
      </c>
      <c r="E18" s="26">
        <v>0.21</v>
      </c>
      <c r="F18" s="45"/>
    </row>
    <row r="19" spans="2:6" x14ac:dyDescent="0.25">
      <c r="B19" s="44" t="s">
        <v>38</v>
      </c>
      <c r="C19" s="3" t="s">
        <v>4</v>
      </c>
      <c r="D19" s="25">
        <v>7.0000000000000007E-2</v>
      </c>
      <c r="E19" s="26">
        <v>8.4000000000000005E-2</v>
      </c>
      <c r="F19" s="45"/>
    </row>
    <row r="20" spans="2:6" x14ac:dyDescent="0.25">
      <c r="B20" s="44" t="s">
        <v>39</v>
      </c>
      <c r="C20" s="3" t="s">
        <v>4</v>
      </c>
      <c r="D20" s="25">
        <v>0.24</v>
      </c>
      <c r="E20" s="26">
        <v>0.25</v>
      </c>
      <c r="F20" s="45"/>
    </row>
    <row r="21" spans="2:6" ht="138.75" customHeight="1" x14ac:dyDescent="0.25"/>
    <row r="22" spans="2:6" x14ac:dyDescent="0.25">
      <c r="B22" s="46" t="s">
        <v>75</v>
      </c>
      <c r="C22" s="46" t="s">
        <v>30</v>
      </c>
      <c r="D22" s="46" t="s">
        <v>30</v>
      </c>
      <c r="E22" s="46" t="s">
        <v>30</v>
      </c>
      <c r="F22" s="46" t="s">
        <v>30</v>
      </c>
    </row>
    <row r="23" spans="2:6" x14ac:dyDescent="0.25">
      <c r="B23" s="46" t="s">
        <v>78</v>
      </c>
      <c r="C23" s="46" t="s">
        <v>31</v>
      </c>
      <c r="D23" s="46" t="s">
        <v>31</v>
      </c>
      <c r="E23" s="46" t="s">
        <v>31</v>
      </c>
      <c r="F23" s="46" t="s">
        <v>31</v>
      </c>
    </row>
    <row r="24" spans="2:6" x14ac:dyDescent="0.25">
      <c r="B24" s="46" t="s">
        <v>79</v>
      </c>
      <c r="C24" s="46" t="s">
        <v>32</v>
      </c>
      <c r="D24" s="46" t="s">
        <v>32</v>
      </c>
      <c r="E24" s="46" t="s">
        <v>32</v>
      </c>
      <c r="F24" s="46" t="s">
        <v>32</v>
      </c>
    </row>
    <row r="25" spans="2:6" x14ac:dyDescent="0.25">
      <c r="B25" s="46" t="s">
        <v>76</v>
      </c>
      <c r="C25" s="46" t="s">
        <v>32</v>
      </c>
      <c r="D25" s="46" t="s">
        <v>32</v>
      </c>
      <c r="E25" s="46" t="s">
        <v>32</v>
      </c>
      <c r="F25" s="46" t="s">
        <v>32</v>
      </c>
    </row>
    <row r="26" spans="2:6" x14ac:dyDescent="0.25">
      <c r="B26" s="46" t="s">
        <v>77</v>
      </c>
      <c r="C26" s="46" t="s">
        <v>33</v>
      </c>
      <c r="D26" s="46" t="s">
        <v>33</v>
      </c>
      <c r="E26" s="46" t="s">
        <v>33</v>
      </c>
      <c r="F26" s="46" t="s">
        <v>33</v>
      </c>
    </row>
  </sheetData>
  <mergeCells count="5">
    <mergeCell ref="B26:F26"/>
    <mergeCell ref="B22:F22"/>
    <mergeCell ref="B23:F23"/>
    <mergeCell ref="B25:F25"/>
    <mergeCell ref="B24:F24"/>
  </mergeCells>
  <pageMargins left="0.7" right="0.7" top="0.78740157499999996" bottom="0.78740157499999996" header="0.3" footer="0.3"/>
  <pageSetup paperSize="9" orientation="portrait" verticalDpi="0" r:id="rId1"/>
  <ignoredErrors>
    <ignoredError sqref="F9:F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Kennzahlen DE_finanziell</vt:lpstr>
      <vt:lpstr>Kennzahlen DE_nicht finanz.</vt:lpstr>
      <vt:lpstr>'Kennzahlen DE_finanziell'!_Hlk14856032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Pichler Albert</dc:creator>
  <cp:lastModifiedBy>Sisic Zedin</cp:lastModifiedBy>
  <cp:lastPrinted>2022-07-21T13:52:00Z</cp:lastPrinted>
  <dcterms:created xsi:type="dcterms:W3CDTF">2021-07-26T12:25:42Z</dcterms:created>
  <dcterms:modified xsi:type="dcterms:W3CDTF">2022-08-29T14:14:37Z</dcterms:modified>
</cp:coreProperties>
</file>